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acking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<sst xmlns="http://schemas.openxmlformats.org/spreadsheetml/2006/main" uniqueCount="49">
  <si>
    <t>Ningbo Zhuoyi Kitchen and Sanitary Ware Co., Ltd.
Address: Wuma Village Industrial Park, Lubu Town, Yuyao City, Zhejiang Province, China</t>
  </si>
  <si>
    <t>PACKING LIST</t>
  </si>
  <si>
    <t>TO:</t>
  </si>
  <si>
    <t>Individual entrepreneur Egor Vadimovich Ovsyannikov  (INN: 480708347869)</t>
  </si>
  <si>
    <t>Address:Address:359023, Republic of Kalmykia, 
Yashaltinsky district, Krasnomikhailovskoye village, 
Mira St., 1</t>
  </si>
  <si>
    <t>Contract No. NZ-140626/1 of 14 June 2026</t>
  </si>
  <si>
    <t>NO.</t>
  </si>
  <si>
    <t>DESCRIPTION OF GOODS</t>
  </si>
  <si>
    <t>Кол-во,метры(quantity,box)</t>
  </si>
  <si>
    <t>PKGS QTY</t>
  </si>
  <si>
    <t>Netto Weight of one box|每箱净重</t>
  </si>
  <si>
    <t xml:space="preserve">Gross Weight of one box|每箱毛重 </t>
  </si>
  <si>
    <t>Meas of one box|每箱体积</t>
  </si>
  <si>
    <t>Total N.W.</t>
  </si>
  <si>
    <t>Total G.W.</t>
  </si>
  <si>
    <t>Packing size, mm</t>
  </si>
  <si>
    <t>MEAS</t>
  </si>
  <si>
    <t>Product barcode / 产品条码</t>
  </si>
  <si>
    <t>产品名称</t>
  </si>
  <si>
    <t>Quantity pcs.</t>
  </si>
  <si>
    <t>Quantity in box</t>
  </si>
  <si>
    <t>Cartons / 运输地点</t>
  </si>
  <si>
    <t>Kgs</t>
  </si>
  <si>
    <t>Tray</t>
  </si>
  <si>
    <t>M3</t>
  </si>
  <si>
    <t>2041780578233</t>
  </si>
  <si>
    <t>2 белые треугольные полки</t>
  </si>
  <si>
    <t>64*46.5*63</t>
  </si>
  <si>
    <t>2047922368625</t>
  </si>
  <si>
    <t>2 белые треугольные полки пластик </t>
  </si>
  <si>
    <t>64*46,5*63</t>
  </si>
  <si>
    <t>2039670525764</t>
  </si>
  <si>
    <t>2 металл треугольные полки</t>
  </si>
  <si>
    <t>2047922358572</t>
  </si>
  <si>
    <t>2 металл треугольные полки пластик</t>
  </si>
  <si>
    <t>2046707790972</t>
  </si>
  <si>
    <t>2 полки прямые черные-2 с крючками 4</t>
  </si>
  <si>
    <t>50*45.5*40</t>
  </si>
  <si>
    <t>2039110983406</t>
  </si>
  <si>
    <t>2 прямые полки черные</t>
  </si>
  <si>
    <t>63*32.5*76</t>
  </si>
  <si>
    <t>2041780516501</t>
  </si>
  <si>
    <t xml:space="preserve">2 прямые полки черные с крючками </t>
  </si>
  <si>
    <t>2047922349839</t>
  </si>
  <si>
    <t>2 черные треугольные полки пластик</t>
  </si>
  <si>
    <t>2039586333019</t>
  </si>
  <si>
    <t>держатель_для_душа</t>
  </si>
  <si>
    <t>71*59*65</t>
  </si>
  <si>
    <t>Итого / Total:</t>
  </si>
</sst>
</file>

<file path=xl/styles.xml><?xml version="1.0" encoding="utf-8"?>
<styleSheet xmlns="http://schemas.openxmlformats.org/spreadsheetml/2006/main">
  <numFmts count="1">
    <numFmt numFmtId="0" formatCode="General"/>
  </numFmts>
  <fonts count="19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Times New Roman"/>
    </font>
    <font>
      <sz val="12"/>
      <color indexed="8"/>
      <name val="宋体"/>
    </font>
    <font>
      <sz val="24"/>
      <color indexed="8"/>
      <name val="Times New Roman Regular"/>
    </font>
    <font>
      <b val="1"/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Arial"/>
    </font>
    <font>
      <sz val="14"/>
      <color indexed="8"/>
      <name val="Calibri"/>
    </font>
    <font>
      <sz val="18"/>
      <color indexed="8"/>
      <name val="宋体"/>
    </font>
    <font>
      <sz val="11"/>
      <color indexed="8"/>
      <name val="宋体"/>
    </font>
    <font>
      <b val="1"/>
      <sz val="11"/>
      <color indexed="8"/>
      <name val="Times New Roman"/>
    </font>
    <font>
      <b val="1"/>
      <sz val="12"/>
      <color indexed="8"/>
      <name val="Calibri"/>
    </font>
    <font>
      <sz val="9"/>
      <color indexed="8"/>
      <name val="Times New Roman"/>
    </font>
    <font>
      <sz val="8"/>
      <color indexed="8"/>
      <name val="Times New Roman"/>
    </font>
    <font>
      <sz val="11"/>
      <color indexed="8"/>
      <name val="Arial"/>
    </font>
    <font>
      <sz val="10"/>
      <color indexed="8"/>
      <name val="Arial"/>
    </font>
    <font>
      <sz val="12"/>
      <color indexed="8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fillId="2" borderId="1" applyNumberFormat="0" applyFont="1" applyFill="1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horizontal="center" vertical="center"/>
    </xf>
    <xf numFmtId="49" fontId="5" fillId="2" borderId="1" applyNumberFormat="1" applyFont="1" applyFill="1" applyBorder="1" applyAlignment="1" applyProtection="0">
      <alignment horizontal="center" vertical="bottom"/>
    </xf>
    <xf numFmtId="0" fontId="5" fillId="2" borderId="1" applyNumberFormat="0" applyFont="1" applyFill="1" applyBorder="1" applyAlignment="1" applyProtection="0">
      <alignment horizontal="center" vertical="bottom"/>
    </xf>
    <xf numFmtId="0" fontId="5" fillId="2" borderId="1" applyNumberFormat="0" applyFont="1" applyFill="1" applyBorder="1" applyAlignment="1" applyProtection="0">
      <alignment horizontal="center" vertical="center"/>
    </xf>
    <xf numFmtId="49" fontId="6" fillId="2" borderId="1" applyNumberFormat="1" applyFont="1" applyFill="1" applyBorder="1" applyAlignment="1" applyProtection="0">
      <alignment vertical="bottom"/>
    </xf>
    <xf numFmtId="49" fontId="7" fillId="2" borderId="1" applyNumberFormat="1" applyFont="1" applyFill="1" applyBorder="1" applyAlignment="1" applyProtection="0">
      <alignment vertical="bottom"/>
    </xf>
    <xf numFmtId="0" fontId="7" fillId="2" borderId="1" applyNumberFormat="0" applyFont="1" applyFill="1" applyBorder="1" applyAlignment="1" applyProtection="0">
      <alignment vertical="bottom"/>
    </xf>
    <xf numFmtId="0" fontId="7" fillId="2" borderId="1" applyNumberFormat="0" applyFont="1" applyFill="1" applyBorder="1" applyAlignment="1" applyProtection="0">
      <alignment horizontal="center" vertical="bottom"/>
    </xf>
    <xf numFmtId="0" fontId="6" fillId="2" borderId="1" applyNumberFormat="0" applyFont="1" applyFill="1" applyBorder="1" applyAlignment="1" applyProtection="0">
      <alignment vertical="bottom"/>
    </xf>
    <xf numFmtId="49" fontId="7" fillId="2" borderId="1" applyNumberFormat="1" applyFont="1" applyFill="1" applyBorder="1" applyAlignment="1" applyProtection="0">
      <alignment horizontal="left" vertical="center" wrapText="1"/>
    </xf>
    <xf numFmtId="0" fontId="7" fillId="2" borderId="1" applyNumberFormat="0" applyFont="1" applyFill="1" applyBorder="1" applyAlignment="1" applyProtection="0">
      <alignment horizontal="left" vertical="center" wrapText="1"/>
    </xf>
    <xf numFmtId="0" fontId="7" fillId="2" borderId="1" applyNumberFormat="0" applyFont="1" applyFill="1" applyBorder="1" applyAlignment="1" applyProtection="0">
      <alignment horizontal="center" vertical="center" wrapText="1"/>
    </xf>
    <xf numFmtId="0" fontId="8" fillId="2" borderId="1" applyNumberFormat="0" applyFont="1" applyFill="1" applyBorder="1" applyAlignment="1" applyProtection="0">
      <alignment horizontal="center" vertical="center"/>
    </xf>
    <xf numFmtId="49" fontId="4" fillId="2" borderId="1" applyNumberFormat="1" applyFont="1" applyFill="1" applyBorder="1" applyAlignment="1" applyProtection="0">
      <alignment horizontal="center" vertical="center"/>
    </xf>
    <xf numFmtId="49" fontId="8" fillId="2" borderId="1" applyNumberFormat="1" applyFont="1" applyFill="1" applyBorder="1" applyAlignment="1" applyProtection="0">
      <alignment horizontal="center" vertical="center"/>
    </xf>
    <xf numFmtId="49" fontId="9" fillId="2" borderId="1" applyNumberFormat="1" applyFont="1" applyFill="1" applyBorder="1" applyAlignment="1" applyProtection="0">
      <alignment vertical="bottom"/>
    </xf>
    <xf numFmtId="0" fontId="9" fillId="2" borderId="1" applyNumberFormat="0" applyFont="1" applyFill="1" applyBorder="1" applyAlignment="1" applyProtection="0">
      <alignment vertical="bottom"/>
    </xf>
    <xf numFmtId="0" fontId="10" fillId="2" borderId="1" applyNumberFormat="0" applyFont="1" applyFill="1" applyBorder="1" applyAlignment="1" applyProtection="0">
      <alignment horizontal="center" vertical="center"/>
    </xf>
    <xf numFmtId="0" fontId="6" fillId="2" borderId="1" applyNumberFormat="0" applyFont="1" applyFill="1" applyBorder="1" applyAlignment="1" applyProtection="0">
      <alignment horizontal="left" vertical="center" wrapText="1"/>
    </xf>
    <xf numFmtId="0" fontId="0" fillId="2" borderId="2" applyNumberFormat="0" applyFont="1" applyFill="1" applyBorder="1" applyAlignment="1" applyProtection="0">
      <alignment vertical="bottom"/>
    </xf>
    <xf numFmtId="0" fontId="11" fillId="2" borderId="3" applyNumberFormat="0" applyFont="1" applyFill="1" applyBorder="1" applyAlignment="1" applyProtection="0">
      <alignment horizontal="center" vertical="bottom"/>
    </xf>
    <xf numFmtId="0" fontId="11" fillId="2" borderId="4" applyNumberFormat="0" applyFont="1" applyFill="1" applyBorder="1" applyAlignment="1" applyProtection="0">
      <alignment horizontal="center" vertical="bottom"/>
    </xf>
    <xf numFmtId="0" fontId="11" fillId="2" borderId="4" applyNumberFormat="0" applyFont="1" applyFill="1" applyBorder="1" applyAlignment="1" applyProtection="0">
      <alignment horizontal="center" vertical="center"/>
    </xf>
    <xf numFmtId="0" fontId="11" fillId="2" borderId="5" applyNumberFormat="0" applyFont="1" applyFill="1" applyBorder="1" applyAlignment="1" applyProtection="0">
      <alignment horizontal="center" vertical="center"/>
    </xf>
    <xf numFmtId="49" fontId="12" fillId="2" borderId="6" applyNumberFormat="1" applyFont="1" applyFill="1" applyBorder="1" applyAlignment="1" applyProtection="0">
      <alignment horizontal="center" vertical="center" wrapText="1"/>
    </xf>
    <xf numFmtId="0" fontId="12" fillId="2" borderId="6" applyNumberFormat="0" applyFont="1" applyFill="1" applyBorder="1" applyAlignment="1" applyProtection="0">
      <alignment horizontal="center" vertical="center" wrapText="1"/>
    </xf>
    <xf numFmtId="49" fontId="13" fillId="2" borderId="6" applyNumberFormat="1" applyFont="1" applyFill="1" applyBorder="1" applyAlignment="1" applyProtection="0">
      <alignment horizontal="center" vertical="center" wrapText="1"/>
    </xf>
    <xf numFmtId="0" fontId="14" fillId="2" borderId="6" applyNumberFormat="0" applyFont="1" applyFill="1" applyBorder="1" applyAlignment="1" applyProtection="0">
      <alignment horizontal="center" vertical="center" wrapText="1"/>
    </xf>
    <xf numFmtId="49" fontId="15" fillId="2" borderId="6" applyNumberFormat="1" applyFont="1" applyFill="1" applyBorder="1" applyAlignment="1" applyProtection="0">
      <alignment horizontal="center" vertical="center" wrapText="1"/>
    </xf>
    <xf numFmtId="49" fontId="4" fillId="2" borderId="6" applyNumberFormat="1" applyFont="1" applyFill="1" applyBorder="1" applyAlignment="1" applyProtection="0">
      <alignment horizontal="center" vertical="center" wrapText="1"/>
    </xf>
    <xf numFmtId="0" fontId="13" fillId="2" borderId="6" applyNumberFormat="0" applyFont="1" applyFill="1" applyBorder="1" applyAlignment="1" applyProtection="0">
      <alignment horizontal="center" vertical="center" wrapText="1"/>
    </xf>
    <xf numFmtId="49" fontId="4" fillId="2" borderId="6" applyNumberFormat="1" applyFont="1" applyFill="1" applyBorder="1" applyAlignment="1" applyProtection="0">
      <alignment horizontal="center" vertical="center"/>
    </xf>
    <xf numFmtId="0" fontId="0" fillId="2" borderId="6" applyNumberFormat="1" applyFont="1" applyFill="1" applyBorder="1" applyAlignment="1" applyProtection="0">
      <alignment vertical="bottom"/>
    </xf>
    <xf numFmtId="49" fontId="16" fillId="2" borderId="6" applyNumberFormat="1" applyFont="1" applyFill="1" applyBorder="1" applyAlignment="1" applyProtection="0">
      <alignment horizontal="left" vertical="center"/>
    </xf>
    <xf numFmtId="49" fontId="17" fillId="2" borderId="6" applyNumberFormat="1" applyFont="1" applyFill="1" applyBorder="1" applyAlignment="1" applyProtection="0">
      <alignment horizontal="left" vertical="center"/>
    </xf>
    <xf numFmtId="0" fontId="18" fillId="2" borderId="6" applyNumberFormat="1" applyFont="1" applyFill="1" applyBorder="1" applyAlignment="1" applyProtection="0">
      <alignment horizontal="center" vertical="center"/>
    </xf>
    <xf numFmtId="0" fontId="16" fillId="2" borderId="6" applyNumberFormat="1" applyFont="1" applyFill="1" applyBorder="1" applyAlignment="1" applyProtection="0">
      <alignment horizontal="center" vertical="center" wrapText="1"/>
    </xf>
    <xf numFmtId="0" fontId="4" fillId="2" borderId="6" applyNumberFormat="1" applyFont="1" applyFill="1" applyBorder="1" applyAlignment="1" applyProtection="0">
      <alignment horizontal="center" vertical="center" wrapText="1"/>
    </xf>
    <xf numFmtId="0" fontId="16" fillId="2" borderId="6" applyNumberFormat="1" applyFont="1" applyFill="1" applyBorder="1" applyAlignment="1" applyProtection="0">
      <alignment horizontal="center" vertical="center"/>
    </xf>
    <xf numFmtId="0" fontId="4" fillId="2" borderId="6" applyNumberFormat="1" applyFont="1" applyFill="1" applyBorder="1" applyAlignment="1" applyProtection="0">
      <alignment horizontal="center" vertical="center"/>
    </xf>
    <xf numFmtId="49" fontId="16" fillId="2" borderId="6" applyNumberFormat="1" applyFont="1" applyFill="1" applyBorder="1" applyAlignment="1" applyProtection="0">
      <alignment horizontal="center" vertical="center" wrapText="1"/>
    </xf>
    <xf numFmtId="49" fontId="16" fillId="2" borderId="6" applyNumberFormat="1" applyFont="1" applyFill="1" applyBorder="1" applyAlignment="1" applyProtection="0">
      <alignment horizontal="left" vertical="center" wrapText="1"/>
    </xf>
    <xf numFmtId="1" fontId="18" fillId="2" borderId="6" applyNumberFormat="1" applyFont="1" applyFill="1" applyBorder="1" applyAlignment="1" applyProtection="0">
      <alignment horizontal="center" vertical="center"/>
    </xf>
    <xf numFmtId="49" fontId="17" fillId="2" borderId="7" applyNumberFormat="1" applyFont="1" applyFill="1" applyBorder="1" applyAlignment="1" applyProtection="0">
      <alignment vertical="bottom"/>
    </xf>
    <xf numFmtId="49" fontId="17" fillId="2" borderId="8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4" fillId="2" borderId="6" applyNumberFormat="0" applyFont="1" applyFill="1" applyBorder="1" applyAlignment="1" applyProtection="0">
      <alignment horizontal="center" vertical="bottom"/>
    </xf>
    <xf numFmtId="49" fontId="4" fillId="2" borderId="6" applyNumberFormat="1" applyFont="1" applyFill="1" applyBorder="1" applyAlignment="1" applyProtection="0">
      <alignment horizontal="left" vertical="bottom"/>
    </xf>
    <xf numFmtId="1" fontId="4" fillId="2" borderId="6" applyNumberFormat="1" applyFont="1" applyFill="1" applyBorder="1" applyAlignment="1" applyProtection="0">
      <alignment horizontal="center" vertical="bottom"/>
    </xf>
    <xf numFmtId="2" fontId="4" fillId="2" borderId="6" applyNumberFormat="1" applyFont="1" applyFill="1" applyBorder="1" applyAlignment="1" applyProtection="0">
      <alignment horizontal="center"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25"/>
  <sheetViews>
    <sheetView workbookViewId="0" showGridLines="0" defaultGridColor="1"/>
  </sheetViews>
  <sheetFormatPr defaultColWidth="8.83333" defaultRowHeight="14.4" customHeight="1" outlineLevelRow="0" outlineLevelCol="0"/>
  <cols>
    <col min="1" max="1" width="9" style="1" customWidth="1"/>
    <col min="2" max="2" width="15.5" style="1" customWidth="1"/>
    <col min="3" max="3" width="45.3516" style="1" customWidth="1"/>
    <col min="4" max="5" width="9" style="1" customWidth="1"/>
    <col min="6" max="6" width="13.5" style="1" customWidth="1"/>
    <col min="7" max="8" width="9" style="1" customWidth="1"/>
    <col min="9" max="9" width="9.67188" style="1" customWidth="1"/>
    <col min="10" max="13" width="13.5" style="1" customWidth="1"/>
    <col min="14" max="16384" width="8.85156" style="1" customWidth="1"/>
  </cols>
  <sheetData>
    <row r="1" ht="22.8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5.6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.6" customHeight="1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3"/>
    </row>
    <row r="4" ht="30.6" customHeight="1">
      <c r="A4" t="s" s="5">
        <v>1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3"/>
    </row>
    <row r="5" ht="15.6" customHeight="1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3"/>
    </row>
    <row r="6" ht="15.6" customHeight="1">
      <c r="A6" t="s" s="8">
        <v>2</v>
      </c>
      <c r="B6" t="s" s="9">
        <v>3</v>
      </c>
      <c r="C6" s="10"/>
      <c r="D6" s="10"/>
      <c r="E6" s="11"/>
      <c r="F6" s="4"/>
      <c r="G6" s="4"/>
      <c r="H6" s="4"/>
      <c r="I6" s="4"/>
      <c r="J6" s="4"/>
      <c r="K6" s="4"/>
      <c r="L6" s="4"/>
      <c r="M6" s="3"/>
    </row>
    <row r="7" ht="15.6" customHeight="1">
      <c r="A7" s="12"/>
      <c r="B7" t="s" s="13">
        <v>4</v>
      </c>
      <c r="C7" s="14"/>
      <c r="D7" s="14"/>
      <c r="E7" s="15"/>
      <c r="F7" s="4"/>
      <c r="G7" s="16"/>
      <c r="H7" t="s" s="17">
        <v>5</v>
      </c>
      <c r="I7" s="4"/>
      <c r="J7" s="18"/>
      <c r="K7" s="4"/>
      <c r="L7" s="4"/>
      <c r="M7" s="3"/>
    </row>
    <row r="8" ht="15.6" customHeight="1">
      <c r="A8" s="12"/>
      <c r="B8" s="14"/>
      <c r="C8" s="14"/>
      <c r="D8" s="14"/>
      <c r="E8" s="15"/>
      <c r="F8" s="4"/>
      <c r="G8" s="3"/>
      <c r="H8" s="19"/>
      <c r="I8" s="20"/>
      <c r="J8" s="20"/>
      <c r="K8" s="3"/>
      <c r="L8" s="3"/>
      <c r="M8" s="3"/>
    </row>
    <row r="9" ht="22.2" customHeight="1">
      <c r="A9" s="3"/>
      <c r="B9" s="3"/>
      <c r="C9" s="3"/>
      <c r="D9" s="4"/>
      <c r="E9" s="4"/>
      <c r="F9" s="4"/>
      <c r="G9" s="4"/>
      <c r="H9" s="21"/>
      <c r="I9" s="21"/>
      <c r="J9" s="21"/>
      <c r="K9" s="4"/>
      <c r="L9" s="4"/>
      <c r="M9" s="3"/>
    </row>
    <row r="10" ht="15.6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ht="15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ht="15" customHeight="1">
      <c r="A12" s="24"/>
      <c r="B12" s="25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7"/>
    </row>
    <row r="13" ht="27.6" customHeight="1">
      <c r="A13" t="s" s="28">
        <v>6</v>
      </c>
      <c r="B13" s="29"/>
      <c r="C13" t="s" s="28">
        <v>7</v>
      </c>
      <c r="D13" t="s" s="28">
        <v>8</v>
      </c>
      <c r="E13" s="29"/>
      <c r="F13" t="s" s="28">
        <v>9</v>
      </c>
      <c r="G13" t="s" s="30">
        <v>10</v>
      </c>
      <c r="H13" t="s" s="30">
        <v>11</v>
      </c>
      <c r="I13" t="s" s="30">
        <v>12</v>
      </c>
      <c r="J13" t="s" s="28">
        <v>13</v>
      </c>
      <c r="K13" t="s" s="28">
        <v>14</v>
      </c>
      <c r="L13" t="s" s="28">
        <v>15</v>
      </c>
      <c r="M13" t="s" s="28">
        <v>16</v>
      </c>
    </row>
    <row r="14" ht="46.8" customHeight="1">
      <c r="A14" s="31"/>
      <c r="B14" t="s" s="32">
        <v>17</v>
      </c>
      <c r="C14" t="s" s="33">
        <v>18</v>
      </c>
      <c r="D14" t="s" s="33">
        <v>19</v>
      </c>
      <c r="E14" t="s" s="33">
        <v>20</v>
      </c>
      <c r="F14" t="s" s="33">
        <v>21</v>
      </c>
      <c r="G14" s="34"/>
      <c r="H14" s="34"/>
      <c r="I14" s="34"/>
      <c r="J14" t="s" s="35">
        <v>22</v>
      </c>
      <c r="K14" t="s" s="35">
        <v>22</v>
      </c>
      <c r="L14" t="s" s="33">
        <v>23</v>
      </c>
      <c r="M14" t="s" s="35">
        <v>24</v>
      </c>
    </row>
    <row r="15" ht="13.55" customHeight="1">
      <c r="A15" s="36">
        <v>1</v>
      </c>
      <c r="B15" t="s" s="37">
        <v>25</v>
      </c>
      <c r="C15" t="s" s="38">
        <v>26</v>
      </c>
      <c r="D15" s="39">
        <v>200</v>
      </c>
      <c r="E15" s="40">
        <v>40</v>
      </c>
      <c r="F15" s="41" cm="1">
        <f t="array" ref="F15">D15/E15</f>
        <v>5</v>
      </c>
      <c r="G15" s="42">
        <v>21.6</v>
      </c>
      <c r="H15" s="42">
        <v>23.1</v>
      </c>
      <c r="I15" s="40">
        <v>0.187488</v>
      </c>
      <c r="J15" s="43" cm="1">
        <f t="array" ref="J15">G15*F15</f>
        <v>108</v>
      </c>
      <c r="K15" s="43" cm="1">
        <f t="array" ref="K15">H15*F15</f>
        <v>115.5</v>
      </c>
      <c r="L15" t="s" s="44">
        <v>27</v>
      </c>
      <c r="M15" s="43" cm="1">
        <f t="array" ref="M15">I15*F15</f>
        <v>0.9374400000000001</v>
      </c>
    </row>
    <row r="16" ht="13.55" customHeight="1">
      <c r="A16" s="36">
        <v>2</v>
      </c>
      <c r="B16" t="s" s="37">
        <v>28</v>
      </c>
      <c r="C16" t="s" s="38">
        <v>29</v>
      </c>
      <c r="D16" s="39">
        <v>800</v>
      </c>
      <c r="E16" s="40">
        <v>40</v>
      </c>
      <c r="F16" s="41" cm="1">
        <f t="array" ref="F16">D16/E16</f>
        <v>20</v>
      </c>
      <c r="G16" s="40">
        <v>18</v>
      </c>
      <c r="H16" s="40">
        <v>19.5</v>
      </c>
      <c r="I16" s="40">
        <v>0.187488</v>
      </c>
      <c r="J16" s="43" cm="1">
        <f t="array" ref="J16">G16*F16</f>
        <v>360</v>
      </c>
      <c r="K16" s="43" cm="1">
        <f t="array" ref="K16">H16*F16</f>
        <v>390</v>
      </c>
      <c r="L16" t="s" s="44">
        <v>30</v>
      </c>
      <c r="M16" s="43" cm="1">
        <f t="array" ref="M16">I16*F16</f>
        <v>3.74976</v>
      </c>
    </row>
    <row r="17" ht="15.15" customHeight="1">
      <c r="A17" s="36">
        <v>3</v>
      </c>
      <c r="B17" t="s" s="45">
        <v>31</v>
      </c>
      <c r="C17" t="s" s="38">
        <v>32</v>
      </c>
      <c r="D17" s="46">
        <v>280</v>
      </c>
      <c r="E17" s="40">
        <v>40</v>
      </c>
      <c r="F17" s="41" cm="1">
        <f t="array" ref="F17">D17/E17</f>
        <v>7</v>
      </c>
      <c r="G17" s="42">
        <v>16</v>
      </c>
      <c r="H17" s="42">
        <v>17.5</v>
      </c>
      <c r="I17" s="40">
        <v>0.187488</v>
      </c>
      <c r="J17" s="43" cm="1">
        <f t="array" ref="J17">G17*F17</f>
        <v>112</v>
      </c>
      <c r="K17" s="43" cm="1">
        <f t="array" ref="K17">H17*F17</f>
        <v>122.5</v>
      </c>
      <c r="L17" t="s" s="44">
        <v>27</v>
      </c>
      <c r="M17" s="43" cm="1">
        <f t="array" ref="M17">I17*F17</f>
        <v>1.312416</v>
      </c>
    </row>
    <row r="18" ht="15.15" customHeight="1">
      <c r="A18" s="36">
        <v>4</v>
      </c>
      <c r="B18" t="s" s="45">
        <v>33</v>
      </c>
      <c r="C18" t="s" s="38">
        <v>34</v>
      </c>
      <c r="D18" s="46">
        <v>640</v>
      </c>
      <c r="E18" s="40">
        <v>40</v>
      </c>
      <c r="F18" s="41" cm="1">
        <f t="array" ref="F18">D18/E18</f>
        <v>16</v>
      </c>
      <c r="G18" s="40">
        <v>19.6</v>
      </c>
      <c r="H18" s="40">
        <v>21.1</v>
      </c>
      <c r="I18" s="40">
        <v>0.187488</v>
      </c>
      <c r="J18" s="43" cm="1">
        <f t="array" ref="J18">G18*F18</f>
        <v>313.6</v>
      </c>
      <c r="K18" s="43" cm="1">
        <f t="array" ref="K18">H18*F18</f>
        <v>337.6</v>
      </c>
      <c r="L18" t="s" s="44">
        <v>27</v>
      </c>
      <c r="M18" s="43" cm="1">
        <f t="array" ref="M18">I18*F18</f>
        <v>2.999808</v>
      </c>
    </row>
    <row r="19" ht="15.15" customHeight="1">
      <c r="A19" s="36">
        <v>5</v>
      </c>
      <c r="B19" t="s" s="45">
        <v>35</v>
      </c>
      <c r="C19" t="s" s="38">
        <v>36</v>
      </c>
      <c r="D19" s="46">
        <v>180</v>
      </c>
      <c r="E19" s="40">
        <v>30</v>
      </c>
      <c r="F19" s="41" cm="1">
        <f t="array" ref="F19">D19/E19</f>
        <v>6</v>
      </c>
      <c r="G19" s="40">
        <v>17.5</v>
      </c>
      <c r="H19" s="40">
        <v>18.5</v>
      </c>
      <c r="I19" s="40">
        <v>0.091</v>
      </c>
      <c r="J19" s="43" cm="1">
        <f t="array" ref="J19">G19*F19</f>
        <v>105</v>
      </c>
      <c r="K19" s="43" cm="1">
        <f t="array" ref="K19">H19*F19</f>
        <v>111</v>
      </c>
      <c r="L19" t="s" s="44">
        <v>37</v>
      </c>
      <c r="M19" s="43" cm="1">
        <f t="array" ref="M19">I19*F19</f>
        <v>0.546</v>
      </c>
    </row>
    <row r="20" ht="15.15" customHeight="1">
      <c r="A20" s="36">
        <v>6</v>
      </c>
      <c r="B20" t="s" s="45">
        <v>38</v>
      </c>
      <c r="C20" t="s" s="38">
        <v>39</v>
      </c>
      <c r="D20" s="46">
        <v>640</v>
      </c>
      <c r="E20" s="40">
        <v>40</v>
      </c>
      <c r="F20" s="41" cm="1">
        <f t="array" ref="F20">D20/E20</f>
        <v>16</v>
      </c>
      <c r="G20" s="42">
        <v>22.4</v>
      </c>
      <c r="H20" s="42">
        <v>24</v>
      </c>
      <c r="I20" s="40">
        <v>0.15561</v>
      </c>
      <c r="J20" s="43" cm="1">
        <f t="array" ref="J20">G20*F20</f>
        <v>358.4</v>
      </c>
      <c r="K20" s="43" cm="1">
        <f t="array" ref="K20">H20*F20</f>
        <v>384</v>
      </c>
      <c r="L20" t="s" s="44">
        <v>40</v>
      </c>
      <c r="M20" s="43" cm="1">
        <f t="array" ref="M20">I20*F20</f>
        <v>2.48976</v>
      </c>
    </row>
    <row r="21" ht="15.15" customHeight="1">
      <c r="A21" s="36">
        <v>7</v>
      </c>
      <c r="B21" t="s" s="45">
        <v>41</v>
      </c>
      <c r="C21" t="s" s="47">
        <v>42</v>
      </c>
      <c r="D21" s="46">
        <v>320</v>
      </c>
      <c r="E21" s="40">
        <v>40</v>
      </c>
      <c r="F21" s="41" cm="1">
        <f t="array" ref="F21">D21/E21</f>
        <v>8</v>
      </c>
      <c r="G21" s="42">
        <v>22.4</v>
      </c>
      <c r="H21" s="42">
        <v>24</v>
      </c>
      <c r="I21" s="40">
        <v>0.12168</v>
      </c>
      <c r="J21" s="43" cm="1">
        <f t="array" ref="J21">G21*F21</f>
        <v>179.2</v>
      </c>
      <c r="K21" s="43" cm="1">
        <f t="array" ref="K21">H21*F21</f>
        <v>192</v>
      </c>
      <c r="L21" t="s" s="44">
        <v>40</v>
      </c>
      <c r="M21" s="43" cm="1">
        <f t="array" ref="M21">I21*F21</f>
        <v>0.97344</v>
      </c>
    </row>
    <row r="22" ht="15.15" customHeight="1">
      <c r="A22" s="36">
        <v>8</v>
      </c>
      <c r="B22" t="s" s="37">
        <v>43</v>
      </c>
      <c r="C22" t="s" s="48">
        <v>44</v>
      </c>
      <c r="D22" s="46">
        <v>440</v>
      </c>
      <c r="E22" s="40">
        <v>40</v>
      </c>
      <c r="F22" s="41" cm="1">
        <f t="array" ref="F22">D22/E22</f>
        <v>11</v>
      </c>
      <c r="G22" s="40">
        <v>19.4</v>
      </c>
      <c r="H22" s="40">
        <v>20.9</v>
      </c>
      <c r="I22" s="40">
        <v>0.187488</v>
      </c>
      <c r="J22" s="43" cm="1">
        <f t="array" ref="J22">G22*F22</f>
        <v>213.4</v>
      </c>
      <c r="K22" s="43" cm="1">
        <f t="array" ref="K22">H22*F22</f>
        <v>229.9</v>
      </c>
      <c r="L22" t="s" s="44">
        <v>27</v>
      </c>
      <c r="M22" s="43" cm="1">
        <f t="array" ref="M22">I22*F22</f>
        <v>2.062368</v>
      </c>
    </row>
    <row r="23" ht="15.15" customHeight="1">
      <c r="A23" s="36">
        <v>9</v>
      </c>
      <c r="B23" t="s" s="37">
        <v>45</v>
      </c>
      <c r="C23" t="s" s="38">
        <v>46</v>
      </c>
      <c r="D23" s="39">
        <v>2000</v>
      </c>
      <c r="E23" s="40">
        <v>400</v>
      </c>
      <c r="F23" s="41" cm="1">
        <f t="array" ref="F23">D23/E23</f>
        <v>5</v>
      </c>
      <c r="G23" s="40">
        <v>26.5</v>
      </c>
      <c r="H23" s="40">
        <v>28</v>
      </c>
      <c r="I23" s="40">
        <v>0.272285</v>
      </c>
      <c r="J23" s="43" cm="1">
        <f t="array" ref="J23">G23*F23</f>
        <v>132.5</v>
      </c>
      <c r="K23" s="43" cm="1">
        <f t="array" ref="K23">H23*F23</f>
        <v>140</v>
      </c>
      <c r="L23" t="s" s="44">
        <v>47</v>
      </c>
      <c r="M23" s="43" cm="1">
        <f t="array" ref="M23">I23*F23</f>
        <v>1.361425</v>
      </c>
    </row>
    <row r="24" ht="15.15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ht="15.15" customHeight="1">
      <c r="A25" s="49"/>
      <c r="B25" s="50"/>
      <c r="C25" t="s" s="51">
        <v>48</v>
      </c>
      <c r="D25" s="52" cm="1">
        <f t="array" ref="D25">SUM(D15:D24)</f>
        <v>5500</v>
      </c>
      <c r="E25" s="50"/>
      <c r="F25" s="53" cm="1">
        <f t="array" ref="F25">SUM(F15:F24)</f>
        <v>94</v>
      </c>
      <c r="G25" s="50"/>
      <c r="H25" s="50"/>
      <c r="I25" s="50"/>
      <c r="J25" s="52" cm="1">
        <f t="array" ref="J25">SUM(J15:J24)</f>
        <v>1882.1</v>
      </c>
      <c r="K25" s="52" cm="1">
        <f t="array" ref="K25">SUM(K15:K24)</f>
        <v>2022.5</v>
      </c>
      <c r="L25" s="50"/>
      <c r="M25" s="53" cm="1">
        <f t="array" ref="M25">SUM(M15:M24)</f>
        <v>16.432417</v>
      </c>
    </row>
  </sheetData>
  <mergeCells count="11">
    <mergeCell ref="A1:L2"/>
    <mergeCell ref="A4:L4"/>
    <mergeCell ref="B7:E8"/>
    <mergeCell ref="H9:J9"/>
    <mergeCell ref="A10:M10"/>
    <mergeCell ref="A12:M12"/>
    <mergeCell ref="A13:B13"/>
    <mergeCell ref="D13:E13"/>
    <mergeCell ref="G13:G14"/>
    <mergeCell ref="H13:H14"/>
    <mergeCell ref="I13:I14"/>
  </mergeCells>
  <conditionalFormatting sqref="J13:L13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