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List'!$11:$11</definedName>
    <definedName name="_xlnm.Print_Area" localSheetId="0">'Packing List'!$A$1:$N$31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########"/>
    <numFmt numFmtId="165" formatCode="0.0"/>
    <numFmt numFmtId="166" formatCode="0.00000"/>
    <numFmt numFmtId="167" formatCode="0.000000"/>
    <numFmt numFmtId="168" formatCode="0.0000000"/>
    <numFmt numFmtId="169" formatCode="0.000"/>
    <numFmt numFmtId="170" formatCode="0.00000000"/>
    <numFmt numFmtId="171" formatCode="0.0000"/>
  </numFmts>
  <fonts count="10">
    <font>
      <name val="Calibri"/>
      <family val="2"/>
      <color rgb="FF000000"/>
      <sz val="11"/>
      <scheme val="minor"/>
    </font>
    <font>
      <name val="Arial"/>
      <b val="1"/>
      <color rgb="FF000000"/>
      <sz val="13"/>
    </font>
    <font>
      <name val="Arial"/>
      <color rgb="FF000000"/>
      <sz val="9"/>
    </font>
    <font>
      <name val="Arial"/>
      <b val="1"/>
      <color rgb="FF000000"/>
      <sz val="16"/>
    </font>
    <font>
      <name val="Arial"/>
      <color rgb="FF000000"/>
      <sz val="10"/>
    </font>
    <font>
      <name val="Arial"/>
      <b val="1"/>
      <color rgb="FF000000"/>
      <sz val="9"/>
    </font>
    <font>
      <name val="Arial"/>
      <color rgb="FF000000"/>
      <sz val="10"/>
    </font>
    <font>
      <name val="Arial"/>
      <b val="1"/>
      <color rgb="FF000000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/>
    </fill>
    <fill>
      <patternFill/>
    </fill>
    <fill>
      <patternFill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4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49" fontId="6" fillId="3" borderId="1" applyAlignment="1" pivotButton="0" quotePrefix="0" xfId="0">
      <alignment horizontal="center" vertical="center" wrapText="1"/>
    </xf>
    <xf numFmtId="164" fontId="7" fillId="4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49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167" fontId="6" fillId="3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center" vertical="center" wrapText="1"/>
    </xf>
    <xf numFmtId="168" fontId="6" fillId="3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 wrapText="1"/>
    </xf>
    <xf numFmtId="169" fontId="6" fillId="0" borderId="1" applyAlignment="1" pivotButton="0" quotePrefix="0" xfId="0">
      <alignment horizontal="center" vertical="center" wrapText="1"/>
    </xf>
    <xf numFmtId="169" fontId="6" fillId="3" borderId="1" applyAlignment="1" pivotButton="0" quotePrefix="0" xfId="0">
      <alignment horizontal="center" vertical="center" wrapText="1"/>
    </xf>
    <xf numFmtId="2" fontId="6" fillId="3" borderId="1" applyAlignment="1" pivotButton="0" quotePrefix="0" xfId="0">
      <alignment horizontal="center" vertical="center" wrapText="1"/>
    </xf>
    <xf numFmtId="170" fontId="6" fillId="3" borderId="1" applyAlignment="1" pivotButton="0" quotePrefix="0" xfId="0">
      <alignment horizontal="center" vertical="center" wrapText="1"/>
    </xf>
    <xf numFmtId="170" fontId="6" fillId="0" borderId="1" applyAlignment="1" pivotButton="0" quotePrefix="0" xfId="0">
      <alignment horizontal="center" vertical="center" wrapText="1"/>
    </xf>
    <xf numFmtId="171" fontId="6" fillId="3" borderId="1" applyAlignment="1" pivotButton="0" quotePrefix="0" xfId="0">
      <alignment horizontal="center" vertical="center" wrapText="1"/>
    </xf>
    <xf numFmtId="171" fontId="6" fillId="0" borderId="1" applyAlignment="1" pivotButton="0" quotePrefix="0" xfId="0">
      <alignment horizontal="center" vertical="center" wrapText="1"/>
    </xf>
    <xf numFmtId="164" fontId="7" fillId="4" borderId="0" applyAlignment="1" pivotButton="0" quotePrefix="0" xfId="0">
      <alignment horizontal="center" vertical="center" wrapText="1"/>
    </xf>
    <xf numFmtId="1" fontId="7" fillId="4" borderId="0" applyAlignment="1" pivotButton="0" quotePrefix="0" xfId="0">
      <alignment horizontal="center" vertical="center" wrapText="1"/>
    </xf>
    <xf numFmtId="2" fontId="7" fillId="4" borderId="0" applyAlignment="1" pivotButton="0" quotePrefix="0" xfId="0">
      <alignment horizontal="center" vertical="center" wrapText="1"/>
    </xf>
    <xf numFmtId="170" fontId="7" fillId="4" borderId="0" applyAlignment="1" pivotButton="0" quotePrefix="0" xfId="0">
      <alignment horizontal="center" vertical="center" wrapText="1"/>
    </xf>
    <xf numFmtId="1" fontId="8" fillId="0" borderId="2" applyAlignment="1" pivotButton="0" quotePrefix="0" xfId="0">
      <alignment horizontal="center" vertical="center" wrapText="1"/>
    </xf>
    <xf numFmtId="49" fontId="8" fillId="0" borderId="2" applyAlignment="1" pivotButton="0" quotePrefix="0" xfId="0">
      <alignment horizontal="center" vertical="center" wrapText="1"/>
    </xf>
    <xf numFmtId="165" fontId="8" fillId="0" borderId="2" applyAlignment="1" pivotButton="0" quotePrefix="0" xfId="0">
      <alignment horizontal="center" vertical="center" wrapText="1"/>
    </xf>
    <xf numFmtId="166" fontId="8" fillId="0" borderId="2" applyAlignment="1" pivotButton="0" quotePrefix="0" xfId="0">
      <alignment horizontal="center" vertical="center" wrapText="1"/>
    </xf>
    <xf numFmtId="1" fontId="9" fillId="0" borderId="0" applyAlignment="1" pivotButton="0" quotePrefix="0" xfId="0">
      <alignment horizontal="center" vertical="center"/>
    </xf>
    <xf numFmtId="171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1095375" cy="72628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21</row>
      <rowOff>0</rowOff>
    </from>
    <ext cx="1845391" cy="1428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1"/>
  <ns0:sheetViews>
    <ns0:sheetView showGridLines="0" topLeftCell="A1" workbookViewId="0">
      <ns0:selection activeCell="A1" sqref="A1"/>
    </ns0:sheetView>
  </ns0:sheetViews>
  <ns0:sheetFormatPr baseColWidth="8" defaultRowHeight="15"/>
  <ns0:cols>
    <ns0:col width="5" customWidth="1" min="1" max="1"/>
    <ns0:col width="21" customWidth="1" min="2" max="2"/>
    <ns0:col width="34" customWidth="1" min="3" max="3"/>
    <ns0:col width="12" customWidth="1" min="4" max="4"/>
    <ns0:col width="11" customWidth="1" min="5" max="5"/>
    <ns0:col width="10" customWidth="1" min="6" max="6"/>
    <ns0:col width="12" customWidth="1" min="7" max="7"/>
    <ns0:col width="12" customWidth="1" min="8" max="8"/>
    <ns0:col width="14" customWidth="1" min="9" max="9"/>
    <ns0:col width="13" customWidth="1" min="10" max="10"/>
    <ns0:col width="13" customWidth="1" min="11" max="11"/>
    <ns0:col width="18" customWidth="1" min="12" max="12"/>
    <ns0:col width="15" customWidth="1" min="13" max="13"/>
    <ns0:col width="20" customWidth="1" min="14" max="14"/>
  </ns0:cols>
  <ns0:sheetData>
    <ns0:row r="1" ht="22" customHeight="1">
      <ns0:c r="A1" s="1" t="inlineStr">
        <ns0:is>
          <ns0:t>Ningbo Zhuoyi Kitchen and Sanitary Ware Co., Ltd.</ns0:t>
        </ns0:is>
      </ns0:c>
    </ns0:row>
    <ns0:row r="2" ht="26" customHeight="1">
      <ns0:c r="A2" s="2" t="inlineStr">
        <ns0:is>
          <ns0:t>Address: Wuma Village Industrial Park, Lubu Town, Yuyao City, Zhejiang Province, China</ns0:t>
        </ns0:is>
      </ns0:c>
    </ns0:row>
    <ns0:row r="3" ht="26" customHeight="1">
      <ns0:c r="A3" s="3" t="inlineStr">
        <ns0:is>
          <ns0:t>PACKING LIST / УПАКОВОЧНЫЙ ЛИСТ</ns0:t>
        </ns0:is>
      </ns0:c>
    </ns0:row>
    <ns0:row r="4" ht="18" customHeight="1">
      <ns0:c r="A4" s="13" t="inlineStr">
        <ns0:is>
          <ns0:t>Contract / Контракт: NZ-140626/1 dated 14.06.2026</ns0:t>
        </ns0:is>
      </ns0:c>
    </ns0:row>
    <ns0:row r="5" ht="18" customHeight="1">
      <ns0:c r="A5" s="13" t="inlineStr">
        <ns0:is>
          <ns0:t>Invoice / Инвойс: 24072026-4C dated 24.07.2026</ns0:t>
        </ns0:is>
      </ns0:c>
    </ns0:row>
    <ns0:row r="6" ht="18" customHeight="1">
      <ns0:c r="A6" s="13" t="inlineStr">
        <ns0:is>
          <ns0:t>Buyer / Покупатель: Individual entrepreneur Egor Vadimovich Ovsyannikov (INN: 480708347869)</ns0:t>
        </ns0:is>
      </ns0:c>
    </ns0:row>
    <ns0:row r="7" ht="18" customHeight="1">
      <ns0:c r="A7" s="13" t="inlineStr">
        <ns0:is>
          <ns0:t>359023, Republic of Kalmykia, Yashaltinsky district, Krasnomikhailovskoye village, Mira St., 1, Russia</ns0:t>
        </ns0:is>
      </ns0:c>
    </ns0:row>
    <ns0:row r="8" ht="6" customHeight="1">
      <ns0:c r="A8" s="13" t="inlineStr"/>
    </ns0:row>
    <ns0:row r="9" ht="18" customHeight="1">
      <ns0:c r="A9" s="13" t="inlineStr">
        <ns0:is>
          <ns0:t>Weight: kg / Вес: кг · Volume: m³ / Объём: м³ · Carton dimensions: cm / Габариты короба: см</ns0:t>
        </ns0:is>
      </ns0:c>
    </ns0:row>
    <ns0:row r="10" ht="6" customHeight="1"/>
    <ns0:row r="11" ht="45" customHeight="1">
      <ns0:c r="A11" s="14" t="inlineStr">
        <ns0:is>
          <ns0:t>№</ns0:t>
        </ns0:is>
      </ns0:c>
      <ns0:c r="B11" s="14" t="inlineStr">
        <ns0:is>
          <ns0:t>Артикул / Article number</ns0:t>
        </ns0:is>
      </ns0:c>
      <ns0:c r="C11" s="14" t="inlineStr">
        <ns0:is>
          <ns0:t>Наименование / Description</ns0:t>
        </ns0:is>
      </ns0:c>
      <ns0:c r="D11" s="14" t="inlineStr">
        <ns0:is>
          <ns0:t>Количество, шт. / Quantity, pcs</ns0:t>
        </ns0:is>
      </ns0:c>
      <ns0:c r="E11" s="14" t="inlineStr">
        <ns0:is>
          <ns0:t>Шт./короб / Pcs/carton</ns0:t>
        </ns0:is>
      </ns0:c>
      <ns0:c r="F11" s="14" t="inlineStr">
        <ns0:is>
          <ns0:t>Коробов / Cartons</ns0:t>
        </ns0:is>
      </ns0:c>
      <ns0:c r="G11" s="14" t="inlineStr">
        <ns0:is>
          <ns0:t>Брутто/короб, кг / Gross/carton, kg</ns0:t>
        </ns0:is>
      </ns0:c>
      <ns0:c r="H11" s="14" t="inlineStr">
        <ns0:is>
          <ns0:t>Нетто/короб, кг / Net/carton, kg</ns0:t>
        </ns0:is>
      </ns0:c>
      <ns0:c r="I11" s="14" t="inlineStr">
        <ns0:is>
          <ns0:t>Объём/короб, м³ / Volume/carton, m³</ns0:t>
        </ns0:is>
      </ns0:c>
      <ns0:c r="J11" s="14" t="inlineStr">
        <ns0:is>
          <ns0:t>Брутто всего, кг / Total gross, kg</ns0:t>
        </ns0:is>
      </ns0:c>
      <ns0:c r="K11" s="14" t="inlineStr">
        <ns0:is>
          <ns0:t>Нетто всего, кг / Total net, kg</ns0:t>
        </ns0:is>
      </ns0:c>
      <ns0:c r="L11" s="14" t="inlineStr">
        <ns0:is>
          <ns0:t>Размер короба, см / Carton size, cm</ns0:t>
        </ns0:is>
      </ns0:c>
      <ns0:c r="M11" s="14" t="inlineStr">
        <ns0:is>
          <ns0:t>Объём всего, м³ / Total volume, m³</ns0:t>
        </ns0:is>
      </ns0:c>
      <ns0:c r="N11" s="14" t="inlineStr">
        <ns0:is>
          <ns0:t>ТН ВЭД ЕАЭС / EAEU commodity code</ns0:t>
        </ns0:is>
      </ns0:c>
    </ns0:row>
    <ns0:row r="12" ht="34" customHeight="1">
      <ns0:c r="A12" s="39" t="n">
        <ns0:v>1</ns0:v>
      </ns0:c>
      <ns0:c r="B12" s="40" t="inlineStr">
        <ns0:is>
          <ns0:t>2045048874068</ns0:t>
        </ns0:is>
      </ns0:c>
      <ns0:c r="C12" s="40" t="inlineStr">
        <ns0:is>
          <ns0:t>2 прямые полки белый-серебристый</ns0:t>
        </ns0:is>
      </ns0:c>
      <ns0:c r="D12" s="39" t="n">
        <ns0:v>3280</ns0:v>
      </ns0:c>
      <ns0:c r="E12" s="39" t="n">
        <ns0:v>40</ns0:v>
      </ns0:c>
      <ns0:c r="F12" s="39" t="n">
        <ns0:v>82</ns0:v>
      </ns0:c>
      <ns0:c r="G12" s="39" t="n">
        <ns0:v>24</ns0:v>
      </ns0:c>
      <ns0:c r="H12" s="41" t="n">
        <ns0:v>22.4</ns0:v>
      </ns0:c>
      <ns0:c r="I12" s="42" t="n">
        <ns0:v>0.15561</ns0:v>
      </ns0:c>
      <ns0:c r="J12" s="39">
        <ns0:f>F12*G12</ns0:f>
        <ns0:v>1968</ns0:v>
      </ns0:c>
      <ns0:c r="K12" s="41">
        <ns0:f>F12*H12</ns0:f>
        <ns0:v>1836.8</ns0:v>
      </ns0:c>
      <ns0:c r="L12" s="40" t="inlineStr">
        <ns0:is>
          <ns0:t>63*32.5*76</ns0:t>
        </ns0:is>
      </ns0:c>
      <ns0:c r="M12" s="42">
        <ns0:f>F12*I12</ns0:f>
        <ns0:v>12.76002</ns0:v>
      </ns0:c>
      <ns0:c r="N12" s="40" t="inlineStr">
        <ns0:is>
          <ns0:t>9403208009</ns0:t>
        </ns0:is>
      </ns0:c>
    </ns0:row>
    <ns0:row r="13" ht="34" customHeight="1">
      <ns0:c r="A13" s="39" t="n">
        <ns0:v>2</ns0:v>
      </ns0:c>
      <ns0:c r="B13" s="40" t="inlineStr">
        <ns0:is>
          <ns0:t>2046707199164</ns0:t>
        </ns0:is>
      </ns0:c>
      <ns0:c r="C13" s="40" t="inlineStr">
        <ns0:is>
          <ns0:t>2 прямые полки серебристый</ns0:t>
        </ns0:is>
      </ns0:c>
      <ns0:c r="D13" s="39" t="n">
        <ns0:v>6120</ns0:v>
      </ns0:c>
      <ns0:c r="E13" s="39" t="n">
        <ns0:v>40</ns0:v>
      </ns0:c>
      <ns0:c r="F13" s="39" t="n">
        <ns0:v>153</ns0:v>
      </ns0:c>
      <ns0:c r="G13" s="39" t="n">
        <ns0:v>18</ns0:v>
      </ns0:c>
      <ns0:c r="H13" s="41" t="n">
        <ns0:v>16.5</ns0:v>
      </ns0:c>
      <ns0:c r="I13" s="42" t="n">
        <ns0:v>0.15561</ns0:v>
      </ns0:c>
      <ns0:c r="J13" s="39">
        <ns0:f>F13*G13</ns0:f>
        <ns0:v>2754</ns0:v>
      </ns0:c>
      <ns0:c r="K13" s="41">
        <ns0:f>F13*H13</ns0:f>
        <ns0:v>2524.5</ns0:v>
      </ns0:c>
      <ns0:c r="L13" s="40" t="inlineStr">
        <ns0:is>
          <ns0:t>63*32.5*76</ns0:t>
        </ns0:is>
      </ns0:c>
      <ns0:c r="M13" s="42">
        <ns0:f>F13*I13</ns0:f>
        <ns0:v>23.80833</ns0:v>
      </ns0:c>
      <ns0:c r="N13" s="40" t="inlineStr">
        <ns0:is>
          <ns0:t>9403208009</ns0:t>
        </ns0:is>
      </ns0:c>
    </ns0:row>
    <ns0:row r="14" ht="34" customHeight="1">
      <ns0:c r="A14" s="39" t="n">
        <ns0:v>3</ns0:v>
      </ns0:c>
      <ns0:c r="B14" s="40" t="inlineStr">
        <ns0:is>
          <ns0:t>2046707328250</ns0:t>
        </ns0:is>
      </ns0:c>
      <ns0:c r="C14" s="40" t="inlineStr">
        <ns0:is>
          <ns0:t>2 прямые полки серебристый с крючками</ns0:t>
        </ns0:is>
      </ns0:c>
      <ns0:c r="D14" s="39" t="n">
        <ns0:v>1480</ns0:v>
      </ns0:c>
      <ns0:c r="E14" s="39" t="n">
        <ns0:v>40</ns0:v>
      </ns0:c>
      <ns0:c r="F14" s="39" t="n">
        <ns0:v>37</ns0:v>
      </ns0:c>
      <ns0:c r="G14" s="39" t="n">
        <ns0:v>18</ns0:v>
      </ns0:c>
      <ns0:c r="H14" s="41" t="n">
        <ns0:v>16.5</ns0:v>
      </ns0:c>
      <ns0:c r="I14" s="42" t="n">
        <ns0:v>0.15561</ns0:v>
      </ns0:c>
      <ns0:c r="J14" s="39">
        <ns0:f>F14*G14</ns0:f>
        <ns0:v>666</ns0:v>
      </ns0:c>
      <ns0:c r="K14" s="41">
        <ns0:f>F14*H14</ns0:f>
        <ns0:v>610.5</ns0:v>
      </ns0:c>
      <ns0:c r="L14" s="40" t="inlineStr">
        <ns0:is>
          <ns0:t>63*32.5*76</ns0:t>
        </ns0:is>
      </ns0:c>
      <ns0:c r="M14" s="42">
        <ns0:f>F14*I14</ns0:f>
        <ns0:v>5.75757</ns0:v>
      </ns0:c>
      <ns0:c r="N14" s="40" t="inlineStr">
        <ns0:is>
          <ns0:t>9403208009</ns0:t>
        </ns0:is>
      </ns0:c>
    </ns0:row>
    <ns0:row r="15" ht="34" customHeight="1">
      <ns0:c r="A15" s="39" t="n">
        <ns0:v>4</ns0:v>
      </ns0:c>
      <ns0:c r="B15" s="40" t="inlineStr">
        <ns0:is>
          <ns0:t>2039110983406</ns0:t>
        </ns0:is>
      </ns0:c>
      <ns0:c r="C15" s="40" t="inlineStr">
        <ns0:is>
          <ns0:t>2 прямые полки черные</ns0:t>
        </ns0:is>
      </ns0:c>
      <ns0:c r="D15" s="39" t="n">
        <ns0:v>2880</ns0:v>
      </ns0:c>
      <ns0:c r="E15" s="39" t="n">
        <ns0:v>40</ns0:v>
      </ns0:c>
      <ns0:c r="F15" s="39" t="n">
        <ns0:v>72</ns0:v>
      </ns0:c>
      <ns0:c r="G15" s="39" t="n">
        <ns0:v>24</ns0:v>
      </ns0:c>
      <ns0:c r="H15" s="41" t="n">
        <ns0:v>22.4</ns0:v>
      </ns0:c>
      <ns0:c r="I15" s="42" t="n">
        <ns0:v>0.15561</ns0:v>
      </ns0:c>
      <ns0:c r="J15" s="39">
        <ns0:f>F15*G15</ns0:f>
        <ns0:v>1728</ns0:v>
      </ns0:c>
      <ns0:c r="K15" s="41">
        <ns0:f>F15*H15</ns0:f>
        <ns0:v>1612.8</ns0:v>
      </ns0:c>
      <ns0:c r="L15" s="40" t="inlineStr">
        <ns0:is>
          <ns0:t>63*32.5*76</ns0:t>
        </ns0:is>
      </ns0:c>
      <ns0:c r="M15" s="42">
        <ns0:f>F15*I15</ns0:f>
        <ns0:v>11.20392</ns0:v>
      </ns0:c>
      <ns0:c r="N15" s="40" t="inlineStr">
        <ns0:is>
          <ns0:t>9403208009</ns0:t>
        </ns0:is>
      </ns0:c>
    </ns0:row>
    <ns0:row r="16" ht="34" customHeight="1">
      <ns0:c r="A16" s="39" t="n">
        <ns0:v>5</ns0:v>
      </ns0:c>
      <ns0:c r="B16" s="40" t="inlineStr">
        <ns0:is>
          <ns0:t>2047922337836</ns0:t>
        </ns0:is>
      </ns0:c>
      <ns0:c r="C16" s="40" t="inlineStr">
        <ns0:is>
          <ns0:t>2 прямые полки черные пластик</ns0:t>
        </ns0:is>
      </ns0:c>
      <ns0:c r="D16" s="39" t="n">
        <ns0:v>3440</ns0:v>
      </ns0:c>
      <ns0:c r="E16" s="39" t="n">
        <ns0:v>40</ns0:v>
      </ns0:c>
      <ns0:c r="F16" s="39" t="n">
        <ns0:v>86</ns0:v>
      </ns0:c>
      <ns0:c r="G16" s="41" t="n">
        <ns0:v>19.5</ns0:v>
      </ns0:c>
      <ns0:c r="H16" s="41" t="n">
        <ns0:v>17.9</ns0:v>
      </ns0:c>
      <ns0:c r="I16" s="42" t="n">
        <ns0:v>0.15561</ns0:v>
      </ns0:c>
      <ns0:c r="J16" s="39">
        <ns0:f>F16*G16</ns0:f>
        <ns0:v>1677</ns0:v>
      </ns0:c>
      <ns0:c r="K16" s="41">
        <ns0:f>F16*H16</ns0:f>
        <ns0:v>1539.4</ns0:v>
      </ns0:c>
      <ns0:c r="L16" s="40" t="inlineStr">
        <ns0:is>
          <ns0:t>63*32.5*76</ns0:t>
        </ns0:is>
      </ns0:c>
      <ns0:c r="M16" s="42">
        <ns0:f>F16*I16</ns0:f>
        <ns0:v>13.38246</ns0:v>
      </ns0:c>
      <ns0:c r="N16" s="40" t="inlineStr">
        <ns0:is>
          <ns0:t>9403700008</ns0:t>
        </ns0:is>
      </ns0:c>
    </ns0:row>
    <ns0:row r="17" ht="25" customHeight="1">
      <ns0:c r="A17" s="43" t="inlineStr">
        <ns0:is>
          <ns0:t>ИТОГО / TOTAL</ns0:t>
        </ns0:is>
      </ns0:c>
      <ns0:c r="D17" s="43">
        <ns0:f>SUM(D12:D16)</ns0:f>
        <ns0:v>17200</ns0:v>
      </ns0:c>
      <ns0:c r="E17" s="43" t="n"/>
      <ns0:c r="F17" s="43">
        <ns0:f>SUM(F12:F16)</ns0:f>
        <ns0:v>430</ns0:v>
      </ns0:c>
      <ns0:c r="G17" s="43" t="n"/>
      <ns0:c r="H17" s="43" t="n"/>
      <ns0:c r="I17" s="43" t="n"/>
      <ns0:c r="J17" s="43">
        <ns0:f>SUM(J12:J16)</ns0:f>
        <ns0:v>8793</ns0:v>
      </ns0:c>
      <ns0:c r="K17" s="43">
        <ns0:f>SUM(K12:K16)</ns0:f>
        <ns0:v>8124</ns0:v>
      </ns0:c>
      <ns0:c r="L17" s="43" t="n"/>
      <ns0:c r="M17" s="44">
        <ns0:f>SUM(M12:M16)</ns0:f>
        <ns0:v>66.9123</ns0:v>
      </ns0:c>
      <ns0:c r="N17" s="43" t="n"/>
    </ns0:row>
    <ns0:row r="20" ht="30" customHeight="1">
      <ns0:c r="A20" s="45" t="inlineStr">
        <ns0:is>
          <ns0:t>SELLER: Ningbo Zhuoyi Kitchen and Sanitary Ware Co., Ltd.</ns0:t>
        </ns0:is>
      </ns0:c>
    </ns0:row>
    <ns0:row r="21">
      <ns0:c r="B21" s="46" t="inlineStr">
        <ns0:is>
          <ns0:t>Seller signature</ns0:t>
        </ns0:is>
      </ns0:c>
      <ns0:c r="E21" s="46" t="inlineStr">
        <ns0:is>
          <ns0:t>Company stamp</ns0:t>
        </ns0:is>
      </ns0:c>
    </ns0:row>
    <ns0:row r="22" ht="18" customHeight="1"/>
    <ns0:row r="23" ht="18" customHeight="1"/>
    <ns0:row r="24" ht="18" customHeight="1"/>
    <ns0:row r="25" ht="18" customHeight="1"/>
    <ns0:row r="26" ht="18" customHeight="1"/>
    <ns0:row r="27" ht="18" customHeight="1"/>
    <ns0:row r="28" ht="18" customHeight="1"/>
    <ns0:row r="29" ht="18" customHeight="1"/>
    <ns0:row r="30" ht="18" customHeight="1"/>
  </ns0:sheetData>
  <ns0:mergeCells count="11">
    <ns0:mergeCell ref="A9:N9"/>
    <ns0:mergeCell ref="A8:N8"/>
    <ns0:mergeCell ref="A3:N3"/>
    <ns0:mergeCell ref="A6:N6"/>
    <ns0:mergeCell ref="A4:N4"/>
    <ns0:mergeCell ref="A20:N20"/>
    <ns0:mergeCell ref="A2:N2"/>
    <ns0:mergeCell ref="A7:N7"/>
    <ns0:mergeCell ref="A17:C17"/>
    <ns0:mergeCell ref="A5:N5"/>
    <ns0:mergeCell ref="A1:N1"/>
  </ns0:mergeCells>
  <ns0:printOptions horizontalCentered="1"/>
  <ns0:pageMargins left="0.25" right="0.25" top="0.3" bottom="0.3" header="0.5" footer="0.5"/>
  <ns0:pageSetup orientation="landscape" paperSize="8" fitToHeight="0" fitToWidth="1"/>
  <ns0:headerFooter>
    <ns0:oddHeader/>
    <ns0:oddFooter>&amp;CСтраница &amp;P из &amp;N&amp;R24072026-4C</ns0:oddFooter>
    <ns0:evenHeader/>
    <ns0:evenFooter/>
    <ns0:firstHeader/>
    <ns0:firstFooter/>
  </ns0:headerFooter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2026-09-09T16:27:43Z</dcterms:created>
  <dcterms:modified xmlns:dcterms="http://purl.org/dc/terms/" xmlns:xsi="http://www.w3.org/2001/XMLSchema-instance" xsi:type="dcterms:W3CDTF">2026-09-09T16:49:32Z</dcterms:modified>
</cp:coreProperties>
</file>